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Plan1" sheetId="1" r:id="rId1"/>
    <sheet name="Plan2" sheetId="2" r:id="rId2"/>
    <sheet name="Plan3" sheetId="3" r:id="rId3"/>
  </sheets>
  <calcPr calcId="145621"/>
</workbook>
</file>

<file path=xl/calcChain.xml><?xml version="1.0" encoding="utf-8"?>
<calcChain xmlns="http://schemas.openxmlformats.org/spreadsheetml/2006/main">
  <c r="O27" i="1" l="1"/>
  <c r="O18" i="1"/>
  <c r="N18" i="1"/>
  <c r="N19" i="1"/>
  <c r="P19" i="1" s="1"/>
  <c r="N20" i="1"/>
  <c r="P20" i="1" s="1"/>
  <c r="O17" i="1"/>
  <c r="N17" i="1"/>
  <c r="P17" i="1" s="1"/>
  <c r="O10" i="1"/>
  <c r="N16" i="1"/>
  <c r="P16" i="1" s="1"/>
  <c r="N13" i="1"/>
  <c r="P13" i="1" s="1"/>
  <c r="N14" i="1"/>
  <c r="P14" i="1" s="1"/>
  <c r="N15" i="1"/>
  <c r="P15" i="1" s="1"/>
  <c r="N12" i="1"/>
  <c r="N21" i="1" l="1"/>
  <c r="P12" i="1"/>
  <c r="O21" i="1"/>
  <c r="P21" i="1" s="1"/>
  <c r="P18" i="1"/>
  <c r="N9" i="1" l="1"/>
  <c r="P9" i="1" s="1"/>
  <c r="N8" i="1"/>
  <c r="P8" i="1" s="1"/>
  <c r="P7" i="1"/>
  <c r="I7" i="1"/>
  <c r="P6" i="1"/>
  <c r="P5" i="1"/>
  <c r="P4" i="1"/>
  <c r="P10" i="1" l="1"/>
  <c r="N10" i="1"/>
</calcChain>
</file>

<file path=xl/sharedStrings.xml><?xml version="1.0" encoding="utf-8"?>
<sst xmlns="http://schemas.openxmlformats.org/spreadsheetml/2006/main" count="184" uniqueCount="67">
  <si>
    <t>Detalhamento Nominal da Folha de Pagamento de Pessoal</t>
  </si>
  <si>
    <t>Nome do Servidor</t>
  </si>
  <si>
    <t>Tipo de Vinculo</t>
  </si>
  <si>
    <t>Data de Ingresso</t>
  </si>
  <si>
    <t>Cargo Provido</t>
  </si>
  <si>
    <t>Carga Horaria</t>
  </si>
  <si>
    <t>Situação</t>
  </si>
  <si>
    <t>Salário Base</t>
  </si>
  <si>
    <t>Triênio (%)</t>
  </si>
  <si>
    <t>Gartificação (%)</t>
  </si>
  <si>
    <t>Quebra de Caixa (%)</t>
  </si>
  <si>
    <t>R$ 675,61 (30%)</t>
  </si>
  <si>
    <t>R$ 337,81 (15%)</t>
  </si>
  <si>
    <t>Remuneração Bruta</t>
  </si>
  <si>
    <t>Descontos legais/obrigatorios</t>
  </si>
  <si>
    <t>Total Liquido</t>
  </si>
  <si>
    <t>Função Gratificada</t>
  </si>
  <si>
    <t>Efetivo</t>
  </si>
  <si>
    <t>Assessor Administrativo</t>
  </si>
  <si>
    <t>35  horas</t>
  </si>
  <si>
    <t>Ativo</t>
  </si>
  <si>
    <t>-</t>
  </si>
  <si>
    <t>Maikel Casagrande</t>
  </si>
  <si>
    <t>Tesoureiro</t>
  </si>
  <si>
    <t>35 horas</t>
  </si>
  <si>
    <t>R$ 359,76 (15%)</t>
  </si>
  <si>
    <t>R$ 239,84 (10%)</t>
  </si>
  <si>
    <t>Maria de Fátima Duarte</t>
  </si>
  <si>
    <t>Zeladora</t>
  </si>
  <si>
    <t>R$ 145,74 (15%)</t>
  </si>
  <si>
    <t>Renan Formentini Pereira</t>
  </si>
  <si>
    <t>Técnico em Contabilidade</t>
  </si>
  <si>
    <t>R$ 112,60 (05%)</t>
  </si>
  <si>
    <t>Andressa Hunhoff</t>
  </si>
  <si>
    <t>Comissionado</t>
  </si>
  <si>
    <t>Assessor Legislativo</t>
  </si>
  <si>
    <t>20 horas</t>
  </si>
  <si>
    <t>Assessor Juridico</t>
  </si>
  <si>
    <t>Jonatan Luiz Brigo</t>
  </si>
  <si>
    <t>Nome do Vereador</t>
  </si>
  <si>
    <t>Subsidio</t>
  </si>
  <si>
    <t>Vereador</t>
  </si>
  <si>
    <t>Repres. Mensal</t>
  </si>
  <si>
    <t>Denilson Machado da Silva</t>
  </si>
  <si>
    <t>Iodai dos Santos Vieira</t>
  </si>
  <si>
    <t>Jaime Jung</t>
  </si>
  <si>
    <t>José Frey</t>
  </si>
  <si>
    <t>Vereador Presidente</t>
  </si>
  <si>
    <t xml:space="preserve">Malberk Antoine Kunst Dullius </t>
  </si>
  <si>
    <t>Total</t>
  </si>
  <si>
    <t>Noedi Santo Foguesatto</t>
  </si>
  <si>
    <t>Osmar Viana dos Santos</t>
  </si>
  <si>
    <t>Paulo Cesar Ribeiro</t>
  </si>
  <si>
    <t>Sergio Antonio Marroni</t>
  </si>
  <si>
    <t>Vereador Vice Presidente*</t>
  </si>
  <si>
    <t>Vereador 2.° Secretário*</t>
  </si>
  <si>
    <t>Vereador Presidente*</t>
  </si>
  <si>
    <t>Vereador 1.° Secretario*</t>
  </si>
  <si>
    <t>* da mesa diretora</t>
  </si>
  <si>
    <t>João Carlos dos Santos Pacheco</t>
  </si>
  <si>
    <t>Agente Político</t>
  </si>
  <si>
    <t>Padrão</t>
  </si>
  <si>
    <t>Classe</t>
  </si>
  <si>
    <t>B</t>
  </si>
  <si>
    <t>C</t>
  </si>
  <si>
    <t>CC-3</t>
  </si>
  <si>
    <t>CC-5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</si>
</sst>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000000"/>
      <name val="Arial"/>
      <family val="2"/>
    </font>
    <font>
      <b/>
      <sz val="11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3"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Border="1"/>
    <xf numFmtId="0" fontId="0" fillId="0" borderId="1" xfId="0" applyBorder="1"/>
    <xf numFmtId="14" fontId="0" fillId="0" borderId="1" xfId="0" applyNumberFormat="1" applyBorder="1"/>
    <xf numFmtId="44" fontId="0" fillId="0" borderId="1" xfId="1" applyFont="1" applyBorder="1"/>
    <xf numFmtId="44" fontId="0" fillId="0" borderId="1" xfId="1" applyFont="1" applyBorder="1" applyAlignment="1">
      <alignment horizontal="center"/>
    </xf>
    <xf numFmtId="0" fontId="0" fillId="0" borderId="1" xfId="0" applyBorder="1" applyAlignment="1">
      <alignment horizontal="center"/>
    </xf>
    <xf numFmtId="44" fontId="0" fillId="0" borderId="1" xfId="1" applyFont="1" applyBorder="1" applyAlignment="1">
      <alignment horizontal="left"/>
    </xf>
    <xf numFmtId="44" fontId="0" fillId="0" borderId="1" xfId="0" applyNumberFormat="1" applyBorder="1"/>
    <xf numFmtId="44" fontId="0" fillId="0" borderId="1" xfId="0" applyNumberFormat="1" applyBorder="1" applyAlignment="1">
      <alignment horizontal="left"/>
    </xf>
    <xf numFmtId="0" fontId="0" fillId="0" borderId="1" xfId="0" applyFill="1" applyBorder="1"/>
    <xf numFmtId="44" fontId="0" fillId="0" borderId="1" xfId="0" applyNumberFormat="1" applyFill="1" applyBorder="1"/>
    <xf numFmtId="0" fontId="0" fillId="0" borderId="1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44" fontId="2" fillId="0" borderId="1" xfId="0" applyNumberFormat="1" applyFont="1" applyBorder="1"/>
    <xf numFmtId="0" fontId="2" fillId="0" borderId="1" xfId="0" applyFont="1" applyFill="1" applyBorder="1" applyAlignment="1">
      <alignment horizontal="center"/>
    </xf>
    <xf numFmtId="44" fontId="2" fillId="0" borderId="1" xfId="0" applyNumberFormat="1" applyFont="1" applyFill="1" applyBorder="1"/>
    <xf numFmtId="0" fontId="2" fillId="0" borderId="1" xfId="0" applyFont="1" applyFill="1" applyBorder="1"/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"/>
  <sheetViews>
    <sheetView tabSelected="1" workbookViewId="0">
      <selection activeCell="G26" sqref="G26"/>
    </sheetView>
  </sheetViews>
  <sheetFormatPr defaultRowHeight="15" x14ac:dyDescent="0.25"/>
  <cols>
    <col min="1" max="1" width="28.42578125" customWidth="1"/>
    <col min="2" max="2" width="14.42578125" customWidth="1"/>
    <col min="3" max="3" width="15.7109375" bestFit="1" customWidth="1"/>
    <col min="4" max="4" width="25.140625" bestFit="1" customWidth="1"/>
    <col min="5" max="5" width="7.140625" bestFit="1" customWidth="1"/>
    <col min="6" max="6" width="6.5703125" bestFit="1" customWidth="1"/>
    <col min="7" max="7" width="12.7109375" bestFit="1" customWidth="1"/>
    <col min="8" max="8" width="8.42578125" bestFit="1" customWidth="1"/>
    <col min="9" max="9" width="11.85546875" customWidth="1"/>
    <col min="10" max="10" width="14.42578125" customWidth="1"/>
    <col min="11" max="11" width="15.140625" customWidth="1"/>
    <col min="12" max="12" width="17.5703125" bestFit="1" customWidth="1"/>
    <col min="13" max="13" width="18.28515625" customWidth="1"/>
    <col min="14" max="14" width="18" customWidth="1"/>
    <col min="15" max="15" width="26.85546875" customWidth="1"/>
    <col min="16" max="16" width="13.28515625" bestFit="1" customWidth="1"/>
  </cols>
  <sheetData>
    <row r="1" spans="1:16" ht="18" x14ac:dyDescent="0.25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3"/>
      <c r="P1" s="3"/>
    </row>
    <row r="2" spans="1:16" ht="18" customHeight="1" x14ac:dyDescent="0.25">
      <c r="A2" s="20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2"/>
    </row>
    <row r="3" spans="1:16" x14ac:dyDescent="0.25">
      <c r="A3" s="2" t="s">
        <v>1</v>
      </c>
      <c r="B3" s="2" t="s">
        <v>2</v>
      </c>
      <c r="C3" s="2" t="s">
        <v>3</v>
      </c>
      <c r="D3" s="2" t="s">
        <v>4</v>
      </c>
      <c r="E3" s="2" t="s">
        <v>61</v>
      </c>
      <c r="F3" s="2" t="s">
        <v>62</v>
      </c>
      <c r="G3" s="2" t="s">
        <v>5</v>
      </c>
      <c r="H3" s="2" t="s">
        <v>6</v>
      </c>
      <c r="I3" s="2" t="s">
        <v>7</v>
      </c>
      <c r="J3" s="2" t="s">
        <v>8</v>
      </c>
      <c r="K3" s="2" t="s">
        <v>9</v>
      </c>
      <c r="L3" s="2" t="s">
        <v>16</v>
      </c>
      <c r="M3" s="2" t="s">
        <v>10</v>
      </c>
      <c r="N3" s="2" t="s">
        <v>13</v>
      </c>
      <c r="O3" s="2" t="s">
        <v>14</v>
      </c>
      <c r="P3" s="2" t="s">
        <v>15</v>
      </c>
    </row>
    <row r="4" spans="1:16" x14ac:dyDescent="0.25">
      <c r="A4" s="3" t="s">
        <v>59</v>
      </c>
      <c r="B4" s="3" t="s">
        <v>17</v>
      </c>
      <c r="C4" s="4">
        <v>40480</v>
      </c>
      <c r="D4" s="3" t="s">
        <v>18</v>
      </c>
      <c r="E4" s="3">
        <v>5</v>
      </c>
      <c r="F4" s="3" t="s">
        <v>63</v>
      </c>
      <c r="G4" s="3" t="s">
        <v>19</v>
      </c>
      <c r="H4" s="3" t="s">
        <v>20</v>
      </c>
      <c r="I4" s="5">
        <v>2252.04</v>
      </c>
      <c r="J4" s="3" t="s">
        <v>11</v>
      </c>
      <c r="K4" s="5" t="s">
        <v>12</v>
      </c>
      <c r="L4" s="6" t="s">
        <v>21</v>
      </c>
      <c r="M4" s="7" t="s">
        <v>21</v>
      </c>
      <c r="N4" s="8">
        <v>3265.46</v>
      </c>
      <c r="O4" s="5">
        <v>440.34</v>
      </c>
      <c r="P4" s="9">
        <f>N4-O4</f>
        <v>2825.12</v>
      </c>
    </row>
    <row r="5" spans="1:16" x14ac:dyDescent="0.25">
      <c r="A5" s="3" t="s">
        <v>22</v>
      </c>
      <c r="B5" s="3" t="s">
        <v>17</v>
      </c>
      <c r="C5" s="4">
        <v>38054</v>
      </c>
      <c r="D5" s="3" t="s">
        <v>23</v>
      </c>
      <c r="E5" s="3">
        <v>5</v>
      </c>
      <c r="F5" s="3" t="s">
        <v>64</v>
      </c>
      <c r="G5" s="3" t="s">
        <v>24</v>
      </c>
      <c r="H5" s="3" t="s">
        <v>20</v>
      </c>
      <c r="I5" s="5">
        <v>2398.42</v>
      </c>
      <c r="J5" s="3" t="s">
        <v>25</v>
      </c>
      <c r="K5" s="7" t="s">
        <v>21</v>
      </c>
      <c r="L5" s="7" t="s">
        <v>21</v>
      </c>
      <c r="M5" s="3" t="s">
        <v>26</v>
      </c>
      <c r="N5" s="10">
        <v>2998.02</v>
      </c>
      <c r="O5" s="5">
        <v>373.01</v>
      </c>
      <c r="P5" s="9">
        <f>N5-O5</f>
        <v>2625.01</v>
      </c>
    </row>
    <row r="6" spans="1:16" x14ac:dyDescent="0.25">
      <c r="A6" s="3" t="s">
        <v>27</v>
      </c>
      <c r="B6" s="3" t="s">
        <v>17</v>
      </c>
      <c r="C6" s="4">
        <v>38001</v>
      </c>
      <c r="D6" s="3" t="s">
        <v>28</v>
      </c>
      <c r="E6" s="3">
        <v>1</v>
      </c>
      <c r="F6" s="3" t="s">
        <v>64</v>
      </c>
      <c r="G6" s="3" t="s">
        <v>24</v>
      </c>
      <c r="H6" s="3" t="s">
        <v>20</v>
      </c>
      <c r="I6" s="5">
        <v>971.62</v>
      </c>
      <c r="J6" s="3" t="s">
        <v>29</v>
      </c>
      <c r="K6" s="7" t="s">
        <v>21</v>
      </c>
      <c r="L6" s="7" t="s">
        <v>21</v>
      </c>
      <c r="M6" s="7" t="s">
        <v>21</v>
      </c>
      <c r="N6" s="9">
        <v>1117.3599999999999</v>
      </c>
      <c r="O6" s="9">
        <v>122.91</v>
      </c>
      <c r="P6" s="9">
        <f>N6-O6</f>
        <v>994.44999999999993</v>
      </c>
    </row>
    <row r="7" spans="1:16" x14ac:dyDescent="0.25">
      <c r="A7" s="3" t="s">
        <v>30</v>
      </c>
      <c r="B7" s="3" t="s">
        <v>17</v>
      </c>
      <c r="C7" s="4">
        <v>40550</v>
      </c>
      <c r="D7" s="3" t="s">
        <v>31</v>
      </c>
      <c r="E7" s="3">
        <v>5</v>
      </c>
      <c r="F7" s="3" t="s">
        <v>63</v>
      </c>
      <c r="G7" s="3" t="s">
        <v>24</v>
      </c>
      <c r="H7" s="3" t="s">
        <v>20</v>
      </c>
      <c r="I7" s="9">
        <f>I4</f>
        <v>2252.04</v>
      </c>
      <c r="J7" s="3" t="s">
        <v>32</v>
      </c>
      <c r="K7" s="7" t="s">
        <v>21</v>
      </c>
      <c r="L7" s="7" t="s">
        <v>21</v>
      </c>
      <c r="M7" s="7" t="s">
        <v>21</v>
      </c>
      <c r="N7" s="5">
        <v>2364.64</v>
      </c>
      <c r="O7" s="9">
        <v>275.14999999999998</v>
      </c>
      <c r="P7" s="9">
        <f>N7-O7</f>
        <v>2089.4899999999998</v>
      </c>
    </row>
    <row r="8" spans="1:16" x14ac:dyDescent="0.25">
      <c r="A8" s="11" t="s">
        <v>33</v>
      </c>
      <c r="B8" s="11" t="s">
        <v>34</v>
      </c>
      <c r="C8" s="4">
        <v>42053</v>
      </c>
      <c r="D8" s="11" t="s">
        <v>35</v>
      </c>
      <c r="E8" s="11" t="s">
        <v>65</v>
      </c>
      <c r="F8" s="13" t="s">
        <v>21</v>
      </c>
      <c r="G8" s="11" t="s">
        <v>24</v>
      </c>
      <c r="H8" s="3" t="s">
        <v>20</v>
      </c>
      <c r="I8" s="12">
        <v>1149.92</v>
      </c>
      <c r="J8" s="13" t="s">
        <v>21</v>
      </c>
      <c r="K8" s="13" t="s">
        <v>21</v>
      </c>
      <c r="L8" s="13" t="s">
        <v>21</v>
      </c>
      <c r="M8" s="13" t="s">
        <v>21</v>
      </c>
      <c r="N8" s="5">
        <f>I8</f>
        <v>1149.92</v>
      </c>
      <c r="O8" s="12">
        <v>91.99</v>
      </c>
      <c r="P8" s="9">
        <f t="shared" ref="P8:P21" si="0">N8-O8</f>
        <v>1057.93</v>
      </c>
    </row>
    <row r="9" spans="1:16" x14ac:dyDescent="0.25">
      <c r="A9" s="11" t="s">
        <v>38</v>
      </c>
      <c r="B9" s="11" t="s">
        <v>34</v>
      </c>
      <c r="C9" s="4">
        <v>42156</v>
      </c>
      <c r="D9" s="11" t="s">
        <v>37</v>
      </c>
      <c r="E9" s="11" t="s">
        <v>66</v>
      </c>
      <c r="F9" s="13" t="s">
        <v>21</v>
      </c>
      <c r="G9" s="11" t="s">
        <v>36</v>
      </c>
      <c r="H9" s="3" t="s">
        <v>20</v>
      </c>
      <c r="I9" s="12">
        <v>2114.77</v>
      </c>
      <c r="J9" s="13" t="s">
        <v>21</v>
      </c>
      <c r="K9" s="13" t="s">
        <v>21</v>
      </c>
      <c r="L9" s="13" t="s">
        <v>21</v>
      </c>
      <c r="M9" s="13" t="s">
        <v>21</v>
      </c>
      <c r="N9" s="9">
        <f>I9</f>
        <v>2114.77</v>
      </c>
      <c r="O9" s="12">
        <v>200.57</v>
      </c>
      <c r="P9" s="9">
        <f t="shared" si="0"/>
        <v>1914.2</v>
      </c>
    </row>
    <row r="10" spans="1:16" x14ac:dyDescent="0.25">
      <c r="A10" s="11"/>
      <c r="B10" s="11"/>
      <c r="C10" s="3"/>
      <c r="D10" s="11"/>
      <c r="E10" s="11"/>
      <c r="F10" s="11"/>
      <c r="G10" s="11"/>
      <c r="H10" s="3"/>
      <c r="I10" s="12"/>
      <c r="J10" s="13"/>
      <c r="K10" s="13"/>
      <c r="L10" s="13"/>
      <c r="M10" s="16" t="s">
        <v>49</v>
      </c>
      <c r="N10" s="15">
        <f>SUM(N4:N9)</f>
        <v>13010.17</v>
      </c>
      <c r="O10" s="17">
        <f>SUM(O4:O9)</f>
        <v>1503.9699999999998</v>
      </c>
      <c r="P10" s="15">
        <f>SUM(P4:P9)</f>
        <v>11506.2</v>
      </c>
    </row>
    <row r="11" spans="1:16" x14ac:dyDescent="0.25">
      <c r="A11" s="18" t="s">
        <v>39</v>
      </c>
      <c r="B11" s="3"/>
      <c r="C11" s="3"/>
      <c r="D11" s="3"/>
      <c r="E11" s="3"/>
      <c r="F11" s="3"/>
      <c r="G11" s="3"/>
      <c r="H11" s="3"/>
      <c r="I11" s="2" t="s">
        <v>40</v>
      </c>
      <c r="J11" s="18" t="s">
        <v>42</v>
      </c>
      <c r="K11" s="3"/>
      <c r="L11" s="3"/>
      <c r="M11" s="16"/>
      <c r="N11" s="9"/>
      <c r="O11" s="9"/>
      <c r="P11" s="9"/>
    </row>
    <row r="12" spans="1:16" x14ac:dyDescent="0.25">
      <c r="A12" s="11" t="s">
        <v>43</v>
      </c>
      <c r="B12" s="3" t="s">
        <v>60</v>
      </c>
      <c r="C12" s="4">
        <v>41275</v>
      </c>
      <c r="D12" s="3" t="s">
        <v>54</v>
      </c>
      <c r="E12" s="7" t="s">
        <v>21</v>
      </c>
      <c r="F12" s="7" t="s">
        <v>21</v>
      </c>
      <c r="G12" s="7" t="s">
        <v>21</v>
      </c>
      <c r="H12" s="3" t="s">
        <v>20</v>
      </c>
      <c r="I12" s="12">
        <v>2589.89</v>
      </c>
      <c r="J12" s="7" t="s">
        <v>21</v>
      </c>
      <c r="K12" s="13" t="s">
        <v>21</v>
      </c>
      <c r="L12" s="7" t="s">
        <v>21</v>
      </c>
      <c r="M12" s="13" t="s">
        <v>21</v>
      </c>
      <c r="N12" s="9">
        <f>I12</f>
        <v>2589.89</v>
      </c>
      <c r="O12" s="12">
        <v>300.87</v>
      </c>
      <c r="P12" s="9">
        <f t="shared" si="0"/>
        <v>2289.02</v>
      </c>
    </row>
    <row r="13" spans="1:16" x14ac:dyDescent="0.25">
      <c r="A13" s="11" t="s">
        <v>44</v>
      </c>
      <c r="B13" s="3" t="s">
        <v>60</v>
      </c>
      <c r="C13" s="4">
        <v>41275</v>
      </c>
      <c r="D13" s="3" t="s">
        <v>41</v>
      </c>
      <c r="E13" s="7" t="s">
        <v>21</v>
      </c>
      <c r="F13" s="7" t="s">
        <v>21</v>
      </c>
      <c r="G13" s="7" t="s">
        <v>21</v>
      </c>
      <c r="H13" s="3" t="s">
        <v>20</v>
      </c>
      <c r="I13" s="12">
        <v>2589.89</v>
      </c>
      <c r="J13" s="7" t="s">
        <v>21</v>
      </c>
      <c r="K13" s="13" t="s">
        <v>21</v>
      </c>
      <c r="L13" s="7" t="s">
        <v>21</v>
      </c>
      <c r="M13" s="13" t="s">
        <v>21</v>
      </c>
      <c r="N13" s="9">
        <f t="shared" ref="N13:N15" si="1">I13</f>
        <v>2589.89</v>
      </c>
      <c r="O13" s="12">
        <v>314.95999999999998</v>
      </c>
      <c r="P13" s="12">
        <f t="shared" si="0"/>
        <v>2274.9299999999998</v>
      </c>
    </row>
    <row r="14" spans="1:16" x14ac:dyDescent="0.25">
      <c r="A14" s="11" t="s">
        <v>45</v>
      </c>
      <c r="B14" s="3" t="s">
        <v>60</v>
      </c>
      <c r="C14" s="4">
        <v>41275</v>
      </c>
      <c r="D14" s="3" t="s">
        <v>41</v>
      </c>
      <c r="E14" s="7" t="s">
        <v>21</v>
      </c>
      <c r="F14" s="7" t="s">
        <v>21</v>
      </c>
      <c r="G14" s="7" t="s">
        <v>21</v>
      </c>
      <c r="H14" s="3" t="s">
        <v>20</v>
      </c>
      <c r="I14" s="12">
        <v>2589.89</v>
      </c>
      <c r="J14" s="7" t="s">
        <v>21</v>
      </c>
      <c r="K14" s="13" t="s">
        <v>21</v>
      </c>
      <c r="L14" s="7" t="s">
        <v>21</v>
      </c>
      <c r="M14" s="13" t="s">
        <v>21</v>
      </c>
      <c r="N14" s="9">
        <f t="shared" si="1"/>
        <v>2589.89</v>
      </c>
      <c r="O14" s="12">
        <v>286.79000000000002</v>
      </c>
      <c r="P14" s="12">
        <f t="shared" si="0"/>
        <v>2303.1</v>
      </c>
    </row>
    <row r="15" spans="1:16" x14ac:dyDescent="0.25">
      <c r="A15" s="11" t="s">
        <v>46</v>
      </c>
      <c r="B15" s="3" t="s">
        <v>60</v>
      </c>
      <c r="C15" s="4">
        <v>41275</v>
      </c>
      <c r="D15" s="3" t="s">
        <v>55</v>
      </c>
      <c r="E15" s="7" t="s">
        <v>21</v>
      </c>
      <c r="F15" s="7" t="s">
        <v>21</v>
      </c>
      <c r="G15" s="7" t="s">
        <v>21</v>
      </c>
      <c r="H15" s="3" t="s">
        <v>20</v>
      </c>
      <c r="I15" s="12">
        <v>2589.89</v>
      </c>
      <c r="J15" s="7" t="s">
        <v>21</v>
      </c>
      <c r="K15" s="13" t="s">
        <v>21</v>
      </c>
      <c r="L15" s="7" t="s">
        <v>21</v>
      </c>
      <c r="M15" s="13" t="s">
        <v>21</v>
      </c>
      <c r="N15" s="9">
        <f t="shared" si="1"/>
        <v>2589.89</v>
      </c>
      <c r="O15" s="12">
        <v>286.79000000000002</v>
      </c>
      <c r="P15" s="12">
        <f t="shared" si="0"/>
        <v>2303.1</v>
      </c>
    </row>
    <row r="16" spans="1:16" x14ac:dyDescent="0.25">
      <c r="A16" s="11" t="s">
        <v>48</v>
      </c>
      <c r="B16" s="3" t="s">
        <v>60</v>
      </c>
      <c r="C16" s="4">
        <v>41275</v>
      </c>
      <c r="D16" s="3" t="s">
        <v>56</v>
      </c>
      <c r="E16" s="7" t="s">
        <v>21</v>
      </c>
      <c r="F16" s="7" t="s">
        <v>21</v>
      </c>
      <c r="G16" s="7" t="s">
        <v>21</v>
      </c>
      <c r="H16" s="3" t="s">
        <v>20</v>
      </c>
      <c r="I16" s="12">
        <v>2589.89</v>
      </c>
      <c r="J16" s="5">
        <v>1294.95</v>
      </c>
      <c r="K16" s="13" t="s">
        <v>21</v>
      </c>
      <c r="L16" s="7" t="s">
        <v>21</v>
      </c>
      <c r="M16" s="13" t="s">
        <v>21</v>
      </c>
      <c r="N16" s="9">
        <f>I16+J16</f>
        <v>3884.84</v>
      </c>
      <c r="O16" s="12">
        <v>429.71</v>
      </c>
      <c r="P16" s="12">
        <f t="shared" si="0"/>
        <v>3455.13</v>
      </c>
    </row>
    <row r="17" spans="1:16" x14ac:dyDescent="0.25">
      <c r="A17" s="11" t="s">
        <v>50</v>
      </c>
      <c r="B17" s="3" t="s">
        <v>60</v>
      </c>
      <c r="C17" s="4">
        <v>41275</v>
      </c>
      <c r="D17" s="3" t="s">
        <v>41</v>
      </c>
      <c r="E17" s="7" t="s">
        <v>21</v>
      </c>
      <c r="F17" s="7" t="s">
        <v>21</v>
      </c>
      <c r="G17" s="7" t="s">
        <v>21</v>
      </c>
      <c r="H17" s="3" t="s">
        <v>20</v>
      </c>
      <c r="I17" s="12">
        <v>2589.89</v>
      </c>
      <c r="J17" s="7" t="s">
        <v>21</v>
      </c>
      <c r="K17" s="13" t="s">
        <v>21</v>
      </c>
      <c r="L17" s="7" t="s">
        <v>21</v>
      </c>
      <c r="M17" s="13" t="s">
        <v>21</v>
      </c>
      <c r="N17" s="9">
        <f>I17</f>
        <v>2589.89</v>
      </c>
      <c r="O17" s="9">
        <f>O12</f>
        <v>300.87</v>
      </c>
      <c r="P17" s="12">
        <f t="shared" si="0"/>
        <v>2289.02</v>
      </c>
    </row>
    <row r="18" spans="1:16" x14ac:dyDescent="0.25">
      <c r="A18" s="11" t="s">
        <v>51</v>
      </c>
      <c r="B18" s="3" t="s">
        <v>60</v>
      </c>
      <c r="C18" s="4">
        <v>41275</v>
      </c>
      <c r="D18" s="3" t="s">
        <v>41</v>
      </c>
      <c r="E18" s="7" t="s">
        <v>21</v>
      </c>
      <c r="F18" s="7" t="s">
        <v>21</v>
      </c>
      <c r="G18" s="7" t="s">
        <v>21</v>
      </c>
      <c r="H18" s="3" t="s">
        <v>20</v>
      </c>
      <c r="I18" s="12">
        <v>2589.89</v>
      </c>
      <c r="J18" s="7" t="s">
        <v>21</v>
      </c>
      <c r="K18" s="13" t="s">
        <v>21</v>
      </c>
      <c r="L18" s="7" t="s">
        <v>21</v>
      </c>
      <c r="M18" s="13" t="s">
        <v>21</v>
      </c>
      <c r="N18" s="9">
        <f t="shared" ref="N18:N20" si="2">I18</f>
        <v>2589.89</v>
      </c>
      <c r="O18" s="9">
        <f>O15</f>
        <v>286.79000000000002</v>
      </c>
      <c r="P18" s="12">
        <f t="shared" si="0"/>
        <v>2303.1</v>
      </c>
    </row>
    <row r="19" spans="1:16" x14ac:dyDescent="0.25">
      <c r="A19" s="11" t="s">
        <v>52</v>
      </c>
      <c r="B19" s="3" t="s">
        <v>60</v>
      </c>
      <c r="C19" s="4">
        <v>41275</v>
      </c>
      <c r="D19" s="3" t="s">
        <v>41</v>
      </c>
      <c r="E19" s="7" t="s">
        <v>21</v>
      </c>
      <c r="F19" s="7" t="s">
        <v>21</v>
      </c>
      <c r="G19" s="7" t="s">
        <v>21</v>
      </c>
      <c r="H19" s="3" t="s">
        <v>20</v>
      </c>
      <c r="I19" s="12">
        <v>2589.89</v>
      </c>
      <c r="J19" s="7" t="s">
        <v>21</v>
      </c>
      <c r="K19" s="13" t="s">
        <v>21</v>
      </c>
      <c r="L19" s="7" t="s">
        <v>21</v>
      </c>
      <c r="M19" s="13" t="s">
        <v>21</v>
      </c>
      <c r="N19" s="9">
        <f t="shared" si="2"/>
        <v>2589.89</v>
      </c>
      <c r="O19" s="5">
        <v>284.88</v>
      </c>
      <c r="P19" s="12">
        <f t="shared" si="0"/>
        <v>2305.0099999999998</v>
      </c>
    </row>
    <row r="20" spans="1:16" x14ac:dyDescent="0.25">
      <c r="A20" s="11" t="s">
        <v>53</v>
      </c>
      <c r="B20" s="3" t="s">
        <v>60</v>
      </c>
      <c r="C20" s="4">
        <v>41275</v>
      </c>
      <c r="D20" s="3" t="s">
        <v>57</v>
      </c>
      <c r="E20" s="7" t="s">
        <v>21</v>
      </c>
      <c r="F20" s="7" t="s">
        <v>21</v>
      </c>
      <c r="G20" s="7" t="s">
        <v>21</v>
      </c>
      <c r="H20" s="3" t="s">
        <v>20</v>
      </c>
      <c r="I20" s="12">
        <v>2589.89</v>
      </c>
      <c r="J20" s="7" t="s">
        <v>21</v>
      </c>
      <c r="K20" s="13" t="s">
        <v>21</v>
      </c>
      <c r="L20" s="7" t="s">
        <v>21</v>
      </c>
      <c r="M20" s="13" t="s">
        <v>21</v>
      </c>
      <c r="N20" s="9">
        <f t="shared" si="2"/>
        <v>2589.89</v>
      </c>
      <c r="O20" s="5">
        <v>314.95999999999998</v>
      </c>
      <c r="P20" s="12">
        <f t="shared" si="0"/>
        <v>2274.9299999999998</v>
      </c>
    </row>
    <row r="21" spans="1:16" x14ac:dyDescent="0.25">
      <c r="A21" s="11" t="s">
        <v>58</v>
      </c>
      <c r="B21" s="3"/>
      <c r="C21" s="3"/>
      <c r="D21" s="3"/>
      <c r="E21" s="3"/>
      <c r="F21" s="3"/>
      <c r="G21" s="3"/>
      <c r="H21" s="3"/>
      <c r="I21" s="3"/>
      <c r="J21" s="3"/>
      <c r="K21" s="13"/>
      <c r="L21" s="7"/>
      <c r="M21" s="16" t="s">
        <v>49</v>
      </c>
      <c r="N21" s="15">
        <f>SUM(N12:N20)</f>
        <v>24603.96</v>
      </c>
      <c r="O21" s="15">
        <f>SUM(O12:O20)</f>
        <v>2806.62</v>
      </c>
      <c r="P21" s="17">
        <f t="shared" si="0"/>
        <v>21797.34</v>
      </c>
    </row>
    <row r="22" spans="1:16" x14ac:dyDescent="0.25">
      <c r="K22" s="1"/>
      <c r="L22" s="1"/>
      <c r="M22" s="14"/>
    </row>
    <row r="27" spans="1:16" x14ac:dyDescent="0.25">
      <c r="O27" s="1" t="str">
        <f>A16</f>
        <v xml:space="preserve">Malberk Antoine Kunst Dullius </v>
      </c>
    </row>
    <row r="28" spans="1:16" x14ac:dyDescent="0.25">
      <c r="O28" s="1" t="s">
        <v>47</v>
      </c>
    </row>
  </sheetData>
  <sheetProtection password="CC49" sheet="1" objects="1" scenarios="1"/>
  <mergeCells count="2">
    <mergeCell ref="A1:N1"/>
    <mergeCell ref="A2:P2"/>
  </mergeCells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2015-08-26T18:15:24Z</dcterms:modified>
</cp:coreProperties>
</file>